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col\Downloads\"/>
    </mc:Choice>
  </mc:AlternateContent>
  <xr:revisionPtr revIDLastSave="0" documentId="13_ncr:1_{528A669C-709D-43C1-804E-788347695D57}" xr6:coauthVersionLast="46" xr6:coauthVersionMax="46" xr10:uidLastSave="{00000000-0000-0000-0000-000000000000}"/>
  <bookViews>
    <workbookView xWindow="-120" yWindow="-120" windowWidth="20730" windowHeight="11160" xr2:uid="{F71E7780-6D5B-4D1D-8DBF-2020C4DF4203}"/>
  </bookViews>
  <sheets>
    <sheet name="- AYUDA -" sheetId="2" r:id="rId1"/>
    <sheet name="Producción y Costos" sheetId="1" r:id="rId2"/>
  </sheets>
  <externalReferences>
    <externalReference r:id="rId3"/>
  </externalReferences>
  <definedNames>
    <definedName name="Comprobantes">'[1]Tabla de Comprobantes'!$A$3:$A$65</definedName>
    <definedName name="PC">'[1]Tabla de Comprobantes'!$E$3:$E$14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D27" i="1"/>
  <c r="C28" i="1"/>
  <c r="C29" i="1"/>
  <c r="C30" i="1"/>
  <c r="C31" i="1"/>
  <c r="C32" i="1"/>
  <c r="C33" i="1"/>
  <c r="C34" i="1"/>
  <c r="C35" i="1"/>
  <c r="C27" i="1"/>
  <c r="B28" i="1"/>
  <c r="B29" i="1"/>
  <c r="B30" i="1"/>
  <c r="B31" i="1"/>
  <c r="B32" i="1"/>
  <c r="B33" i="1"/>
  <c r="B34" i="1"/>
  <c r="B35" i="1"/>
  <c r="B27" i="1"/>
  <c r="E9" i="1"/>
  <c r="C10" i="1"/>
  <c r="E10" i="1" s="1"/>
  <c r="F27" i="1" l="1"/>
  <c r="D28" i="1"/>
  <c r="F28" i="1" s="1"/>
  <c r="E27" i="1"/>
  <c r="C11" i="1"/>
  <c r="D29" i="1" s="1"/>
  <c r="G28" i="1" l="1"/>
  <c r="E28" i="1"/>
  <c r="E29" i="1"/>
  <c r="F29" i="1"/>
  <c r="C12" i="1"/>
  <c r="D30" i="1" s="1"/>
  <c r="E11" i="1"/>
  <c r="E30" i="1" l="1"/>
  <c r="F30" i="1"/>
  <c r="E12" i="1"/>
  <c r="C13" i="1"/>
  <c r="D31" i="1" s="1"/>
  <c r="G29" i="1"/>
  <c r="E31" i="1" l="1"/>
  <c r="F31" i="1"/>
  <c r="E13" i="1"/>
  <c r="C14" i="1"/>
  <c r="D32" i="1" s="1"/>
  <c r="F32" i="1" l="1"/>
  <c r="E32" i="1"/>
  <c r="C15" i="1"/>
  <c r="D33" i="1" s="1"/>
  <c r="E14" i="1"/>
  <c r="G30" i="1"/>
  <c r="E33" i="1" l="1"/>
  <c r="F33" i="1"/>
  <c r="C16" i="1"/>
  <c r="D34" i="1" s="1"/>
  <c r="E15" i="1"/>
  <c r="G31" i="1"/>
  <c r="E34" i="1" l="1"/>
  <c r="F34" i="1"/>
  <c r="C17" i="1"/>
  <c r="E16" i="1"/>
  <c r="G32" i="1"/>
  <c r="E17" i="1" l="1"/>
  <c r="D35" i="1"/>
  <c r="G33" i="1"/>
  <c r="E35" i="1" l="1"/>
  <c r="F35" i="1"/>
  <c r="G34" i="1"/>
  <c r="G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Green</author>
  </authors>
  <commentList>
    <comment ref="C9" authorId="0" shapeId="0" xr:uid="{1B0420B5-4753-407C-8335-F827AF9866A5}">
      <text>
        <r>
          <rPr>
            <sz val="11"/>
            <color indexed="81"/>
            <rFont val="Calibri Light"/>
            <family val="2"/>
            <scheme val="major"/>
          </rPr>
          <t>Escribir el nivel de producción obtenido de emplear 2 trabajadores + los costos fijos</t>
        </r>
      </text>
    </comment>
    <comment ref="D10" authorId="0" shapeId="0" xr:uid="{1E65C179-3290-4206-BFAF-672AB9FA738B}">
      <text>
        <r>
          <rPr>
            <sz val="8"/>
            <color indexed="81"/>
            <rFont val="Tahoma"/>
            <family val="2"/>
          </rPr>
          <t>Escribir el producto adicional de emplear un tercer trabajador</t>
        </r>
      </text>
    </comment>
  </commentList>
</comments>
</file>

<file path=xl/sharedStrings.xml><?xml version="1.0" encoding="utf-8"?>
<sst xmlns="http://schemas.openxmlformats.org/spreadsheetml/2006/main" count="21" uniqueCount="20">
  <si>
    <t>Trabajadores</t>
  </si>
  <si>
    <t>Producción</t>
  </si>
  <si>
    <t>Marginal</t>
  </si>
  <si>
    <t>Medio</t>
  </si>
  <si>
    <t>Salario</t>
  </si>
  <si>
    <t>Costo Fijo</t>
  </si>
  <si>
    <t>Total</t>
  </si>
  <si>
    <t>Output</t>
  </si>
  <si>
    <t>Cantidad de trabajadores</t>
  </si>
  <si>
    <t>Nivel de Producción</t>
  </si>
  <si>
    <t>Producto Marginal</t>
  </si>
  <si>
    <t>Producto Medio</t>
  </si>
  <si>
    <t>Número de trabajadores</t>
  </si>
  <si>
    <t>Costo Total</t>
  </si>
  <si>
    <t>Costo Medio</t>
  </si>
  <si>
    <t>Costo Marginal</t>
  </si>
  <si>
    <t>Costo variable medio</t>
  </si>
  <si>
    <t>Complete la cantidad de trabajadores, nivel de producción y producto marginal</t>
  </si>
  <si>
    <t>Complete el salario y el costo fijo</t>
  </si>
  <si>
    <t>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</si>
</sst>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$&quot;\ 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14"/>
      <color rgb="FFE33D00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DB4500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1"/>
      <color indexed="8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33D00"/>
        <bgColor indexed="64"/>
      </patternFill>
    </fill>
    <fill>
      <patternFill patternType="solid">
        <fgColor rgb="FFFFEFE7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0" fillId="0" borderId="0" xfId="0" applyFill="1"/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4" fontId="7" fillId="5" borderId="4" xfId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4" fontId="7" fillId="5" borderId="7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/>
    <xf numFmtId="0" fontId="8" fillId="2" borderId="4" xfId="0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0" fontId="12" fillId="0" borderId="0" xfId="2" applyFill="1"/>
    <xf numFmtId="0" fontId="12" fillId="0" borderId="0" xfId="2"/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6" borderId="0" xfId="0" applyFill="1"/>
  </cellXfs>
  <cellStyles count="3">
    <cellStyle name="Millares" xfId="1" builtinId="3"/>
    <cellStyle name="Normal" xfId="0" builtinId="0"/>
    <cellStyle name="Normal 2" xfId="2" xr:uid="{F48DBE16-719F-4505-B454-7D465F62EB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Costos</a:t>
            </a:r>
          </a:p>
        </c:rich>
      </c:tx>
      <c:layout>
        <c:manualLayout>
          <c:xMode val="edge"/>
          <c:yMode val="edge"/>
          <c:x val="0.35770551796065508"/>
          <c:y val="2.1098319899730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701923076923078"/>
          <c:y val="0.14869332509906849"/>
          <c:w val="0.58843361487447088"/>
          <c:h val="0.74510160607003517"/>
        </c:manualLayout>
      </c:layout>
      <c:scatterChart>
        <c:scatterStyle val="lineMarker"/>
        <c:varyColors val="0"/>
        <c:ser>
          <c:idx val="1"/>
          <c:order val="0"/>
          <c:tx>
            <c:v>Costo Marginal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'Producción y Costos'!$D$27:$D$43</c:f>
              <c:numCache>
                <c:formatCode>0.00</c:formatCode>
                <c:ptCount val="17"/>
                <c:pt idx="0">
                  <c:v>20</c:v>
                </c:pt>
                <c:pt idx="1">
                  <c:v>32</c:v>
                </c:pt>
                <c:pt idx="2">
                  <c:v>46</c:v>
                </c:pt>
                <c:pt idx="3">
                  <c:v>62</c:v>
                </c:pt>
                <c:pt idx="4">
                  <c:v>76</c:v>
                </c:pt>
                <c:pt idx="5">
                  <c:v>88</c:v>
                </c:pt>
                <c:pt idx="6">
                  <c:v>98</c:v>
                </c:pt>
                <c:pt idx="7">
                  <c:v>106</c:v>
                </c:pt>
                <c:pt idx="8">
                  <c:v>112</c:v>
                </c:pt>
              </c:numCache>
            </c:numRef>
          </c:xVal>
          <c:yVal>
            <c:numRef>
              <c:f>'Producción y Costos'!$G$28:$G$35</c:f>
              <c:numCache>
                <c:formatCode>"$"\ #,##0.00</c:formatCode>
                <c:ptCount val="8"/>
                <c:pt idx="0">
                  <c:v>1</c:v>
                </c:pt>
                <c:pt idx="1">
                  <c:v>0.8571428571428571</c:v>
                </c:pt>
                <c:pt idx="2">
                  <c:v>0.75</c:v>
                </c:pt>
                <c:pt idx="3">
                  <c:v>0.8571428571428571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A8-4038-BE7A-E9C9D142DBE1}"/>
            </c:ext>
          </c:extLst>
        </c:ser>
        <c:ser>
          <c:idx val="0"/>
          <c:order val="1"/>
          <c:tx>
            <c:v>Costo Medio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xVal>
            <c:numRef>
              <c:f>'Producción y Costos'!$D$27:$D$43</c:f>
              <c:numCache>
                <c:formatCode>0.00</c:formatCode>
                <c:ptCount val="17"/>
                <c:pt idx="0">
                  <c:v>20</c:v>
                </c:pt>
                <c:pt idx="1">
                  <c:v>32</c:v>
                </c:pt>
                <c:pt idx="2">
                  <c:v>46</c:v>
                </c:pt>
                <c:pt idx="3">
                  <c:v>62</c:v>
                </c:pt>
                <c:pt idx="4">
                  <c:v>76</c:v>
                </c:pt>
                <c:pt idx="5">
                  <c:v>88</c:v>
                </c:pt>
                <c:pt idx="6">
                  <c:v>98</c:v>
                </c:pt>
                <c:pt idx="7">
                  <c:v>106</c:v>
                </c:pt>
                <c:pt idx="8">
                  <c:v>112</c:v>
                </c:pt>
              </c:numCache>
            </c:numRef>
          </c:xVal>
          <c:yVal>
            <c:numRef>
              <c:f>'Producción y Costos'!$E$27:$E$43</c:f>
              <c:numCache>
                <c:formatCode>"$"\ #,##0.00</c:formatCode>
                <c:ptCount val="17"/>
                <c:pt idx="0">
                  <c:v>2.4500000000000002</c:v>
                </c:pt>
                <c:pt idx="1">
                  <c:v>1.90625</c:v>
                </c:pt>
                <c:pt idx="2">
                  <c:v>1.5869565217391304</c:v>
                </c:pt>
                <c:pt idx="3">
                  <c:v>1.3709677419354838</c:v>
                </c:pt>
                <c:pt idx="4">
                  <c:v>1.2763157894736843</c:v>
                </c:pt>
                <c:pt idx="5">
                  <c:v>1.2386363636363635</c:v>
                </c:pt>
                <c:pt idx="6">
                  <c:v>1.2346938775510203</c:v>
                </c:pt>
                <c:pt idx="7">
                  <c:v>1.2547169811320755</c:v>
                </c:pt>
                <c:pt idx="8">
                  <c:v>1.2946428571428572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A8-4038-BE7A-E9C9D142DBE1}"/>
            </c:ext>
          </c:extLst>
        </c:ser>
        <c:ser>
          <c:idx val="3"/>
          <c:order val="2"/>
          <c:tx>
            <c:v>Costo Medio Variable</c:v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xVal>
            <c:numRef>
              <c:f>'Producción y Costos'!$D$27:$D$43</c:f>
              <c:numCache>
                <c:formatCode>0.00</c:formatCode>
                <c:ptCount val="17"/>
                <c:pt idx="0">
                  <c:v>20</c:v>
                </c:pt>
                <c:pt idx="1">
                  <c:v>32</c:v>
                </c:pt>
                <c:pt idx="2">
                  <c:v>46</c:v>
                </c:pt>
                <c:pt idx="3">
                  <c:v>62</c:v>
                </c:pt>
                <c:pt idx="4">
                  <c:v>76</c:v>
                </c:pt>
                <c:pt idx="5">
                  <c:v>88</c:v>
                </c:pt>
                <c:pt idx="6">
                  <c:v>98</c:v>
                </c:pt>
                <c:pt idx="7">
                  <c:v>106</c:v>
                </c:pt>
                <c:pt idx="8">
                  <c:v>112</c:v>
                </c:pt>
              </c:numCache>
            </c:numRef>
          </c:xVal>
          <c:yVal>
            <c:numRef>
              <c:f>'Producción y Costos'!$F$27:$F$43</c:f>
              <c:numCache>
                <c:formatCode>"$"\ #,##0.00</c:formatCode>
                <c:ptCount val="17"/>
                <c:pt idx="0">
                  <c:v>1.2</c:v>
                </c:pt>
                <c:pt idx="1">
                  <c:v>1.125</c:v>
                </c:pt>
                <c:pt idx="2">
                  <c:v>1.0434782608695652</c:v>
                </c:pt>
                <c:pt idx="3">
                  <c:v>0.967741935483871</c:v>
                </c:pt>
                <c:pt idx="4">
                  <c:v>0.94736842105263153</c:v>
                </c:pt>
                <c:pt idx="5">
                  <c:v>0.95454545454545459</c:v>
                </c:pt>
                <c:pt idx="6">
                  <c:v>0.97959183673469385</c:v>
                </c:pt>
                <c:pt idx="7">
                  <c:v>1.0188679245283019</c:v>
                </c:pt>
                <c:pt idx="8">
                  <c:v>1.0714285714285714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A8-4038-BE7A-E9C9D142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97056"/>
        <c:axId val="1"/>
      </c:scatterChart>
      <c:valAx>
        <c:axId val="31599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Producción</a:t>
                </a:r>
              </a:p>
            </c:rich>
          </c:tx>
          <c:layout>
            <c:manualLayout>
              <c:xMode val="edge"/>
              <c:yMode val="edge"/>
              <c:x val="0.80010286680766896"/>
              <c:y val="0.91213719868426324"/>
            </c:manualLayout>
          </c:layout>
          <c:overlay val="0"/>
          <c:spPr>
            <a:solidFill>
              <a:schemeClr val="bg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$</a:t>
                </a:r>
              </a:p>
            </c:rich>
          </c:tx>
          <c:layout>
            <c:manualLayout>
              <c:xMode val="edge"/>
              <c:yMode val="edge"/>
              <c:x val="1.4423076923076924E-2"/>
              <c:y val="4.9019607843137254E-2"/>
            </c:manualLayout>
          </c:layout>
          <c:overlay val="0"/>
          <c:spPr>
            <a:solidFill>
              <a:schemeClr val="bg2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&quot;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99705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0.81265762349339188"/>
          <c:y val="0.25980409033101215"/>
          <c:w val="0.18469687441218297"/>
          <c:h val="0.50433122143750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AR">
                <a:solidFill>
                  <a:sysClr val="windowText" lastClr="000000"/>
                </a:solidFill>
              </a:rPr>
              <a:t>Producción</a:t>
            </a:r>
          </a:p>
        </c:rich>
      </c:tx>
      <c:layout>
        <c:manualLayout>
          <c:xMode val="edge"/>
          <c:yMode val="edge"/>
          <c:x val="6.3986618935793953E-3"/>
          <c:y val="4.1797283176593526E-3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620363750084563"/>
          <c:y val="0.11703239289446186"/>
          <c:w val="0.58760258498567786"/>
          <c:h val="0.69737384707789274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y Costos'!$D$7:$D$8</c:f>
              <c:strCache>
                <c:ptCount val="2"/>
                <c:pt idx="0">
                  <c:v>Producto Marginal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'Producción y Costos'!$B$9:$B$17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'Producción y Costos'!$D$10:$D$17</c:f>
              <c:numCache>
                <c:formatCode>General</c:formatCode>
                <c:ptCount val="8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1-4297-8BB9-209738799080}"/>
            </c:ext>
          </c:extLst>
        </c:ser>
        <c:ser>
          <c:idx val="1"/>
          <c:order val="1"/>
          <c:tx>
            <c:strRef>
              <c:f>'Producción y Costos'!$E$7:$E$8</c:f>
              <c:strCache>
                <c:ptCount val="2"/>
                <c:pt idx="0">
                  <c:v>Producto Medio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'Producción y Costos'!$B$9:$B$17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'Producción y Costos'!$E$9:$E$17</c:f>
              <c:numCache>
                <c:formatCode>_ * #,##0.00_ ;_ * \-#,##0.00_ ;_ * "-"??_ ;_ @_ </c:formatCode>
                <c:ptCount val="9"/>
                <c:pt idx="0">
                  <c:v>10</c:v>
                </c:pt>
                <c:pt idx="1">
                  <c:v>10.666666666666666</c:v>
                </c:pt>
                <c:pt idx="2">
                  <c:v>11.5</c:v>
                </c:pt>
                <c:pt idx="3">
                  <c:v>12.4</c:v>
                </c:pt>
                <c:pt idx="4">
                  <c:v>12.666666666666666</c:v>
                </c:pt>
                <c:pt idx="5">
                  <c:v>12.571428571428571</c:v>
                </c:pt>
                <c:pt idx="6">
                  <c:v>12.25</c:v>
                </c:pt>
                <c:pt idx="7">
                  <c:v>11.777777777777779</c:v>
                </c:pt>
                <c:pt idx="8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1-4297-8BB9-209738799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56080"/>
        <c:axId val="559875720"/>
      </c:lineChart>
      <c:catAx>
        <c:axId val="23325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# de trabajadores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9875720"/>
        <c:crosses val="autoZero"/>
        <c:auto val="1"/>
        <c:lblAlgn val="ctr"/>
        <c:lblOffset val="100"/>
        <c:noMultiLvlLbl val="0"/>
      </c:catAx>
      <c:valAx>
        <c:axId val="55987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Producción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2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725CB67-527C-41A2-9B19-55C6D4BB845B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de función de Producción y Costos te permite simular los valores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de producción para determinar como funciona el producto medio, marginal y los cotsos medio, marginal y total,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Se debe completar la cantidad de trabajadores en la columna B.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celda C9 escribe el nivel de producción asociado a la cantidad de empleados que figura en la celda B9.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En las celdas D10 a D17 escriba el producto marginal de añadir un trabajador más.</a:t>
          </a: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Para  los costos:</a:t>
          </a: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Complete el salario del trabajador en la celda D22.</a:t>
          </a:r>
        </a:p>
        <a:p>
          <a:endParaRPr lang="es-ES" sz="1600" b="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. Complete el costo fijo en la celda D23.</a:t>
          </a:r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261937</xdr:colOff>
      <xdr:row>2</xdr:row>
      <xdr:rowOff>41275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C7A885EC-1D16-42C9-9414-37F440784039}"/>
            </a:ext>
          </a:extLst>
        </xdr:cNvPr>
        <xdr:cNvSpPr txBox="1"/>
      </xdr:nvSpPr>
      <xdr:spPr>
        <a:xfrm>
          <a:off x="276225" y="123825"/>
          <a:ext cx="5329237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Producción</a:t>
          </a:r>
          <a:r>
            <a:rPr lang="en-US" sz="2400" b="1" baseline="0">
              <a:solidFill>
                <a:schemeClr val="bg1"/>
              </a:solidFill>
            </a:rPr>
            <a:t> y Costos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400048</xdr:colOff>
      <xdr:row>22</xdr:row>
      <xdr:rowOff>47625</xdr:rowOff>
    </xdr:from>
    <xdr:to>
      <xdr:col>16</xdr:col>
      <xdr:colOff>126999</xdr:colOff>
      <xdr:row>36</xdr:row>
      <xdr:rowOff>105833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D799B-A350-43A1-ADCD-B3107E00E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5820</xdr:rowOff>
    </xdr:from>
    <xdr:to>
      <xdr:col>5</xdr:col>
      <xdr:colOff>1011237</xdr:colOff>
      <xdr:row>2</xdr:row>
      <xdr:rowOff>43920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65185644-E0EF-4C3B-B1E4-4C82697CD2AF}"/>
            </a:ext>
          </a:extLst>
        </xdr:cNvPr>
        <xdr:cNvSpPr txBox="1"/>
      </xdr:nvSpPr>
      <xdr:spPr>
        <a:xfrm>
          <a:off x="613833" y="164570"/>
          <a:ext cx="5329237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Producción</a:t>
          </a:r>
          <a:r>
            <a:rPr lang="en-US" sz="2400" b="1" baseline="0">
              <a:solidFill>
                <a:schemeClr val="bg1"/>
              </a:solidFill>
            </a:rPr>
            <a:t> y Costos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703791</xdr:colOff>
      <xdr:row>5</xdr:row>
      <xdr:rowOff>83607</xdr:rowOff>
    </xdr:from>
    <xdr:to>
      <xdr:col>12</xdr:col>
      <xdr:colOff>264583</xdr:colOff>
      <xdr:row>18</xdr:row>
      <xdr:rowOff>42332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B21EAD4-8A77-48A2-8343-74F2EEC03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E1DF1-DF02-440D-BF83-6CA139448968}">
  <dimension ref="B1:P5"/>
  <sheetViews>
    <sheetView showGridLines="0" tabSelected="1" workbookViewId="0">
      <selection activeCell="P2" sqref="B2:P2"/>
    </sheetView>
  </sheetViews>
  <sheetFormatPr baseColWidth="10" defaultRowHeight="15.75" x14ac:dyDescent="0.25"/>
  <cols>
    <col min="1" max="1" width="4.140625" style="22" customWidth="1"/>
    <col min="2" max="11" width="19" style="22" customWidth="1"/>
    <col min="12" max="16384" width="11.42578125" style="22"/>
  </cols>
  <sheetData>
    <row r="1" spans="2:16" ht="9.9499999999999993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6" s="5" customFormat="1" ht="54.95" customHeigh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24" customHeight="1" x14ac:dyDescent="0.25"/>
    <row r="4" spans="2:16" ht="42" customHeight="1" x14ac:dyDescent="0.25">
      <c r="B4" s="23" t="s">
        <v>19</v>
      </c>
      <c r="C4" s="24"/>
      <c r="D4" s="24"/>
      <c r="E4" s="24"/>
      <c r="F4" s="24"/>
      <c r="G4" s="24"/>
      <c r="H4" s="24"/>
      <c r="I4" s="24"/>
      <c r="J4" s="24"/>
      <c r="K4" s="24"/>
    </row>
    <row r="5" spans="2:16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73EF2-5646-4E38-BA12-82B31611519B}">
  <dimension ref="B1:U35"/>
  <sheetViews>
    <sheetView showGridLines="0" topLeftCell="B2" zoomScaleNormal="100" workbookViewId="0">
      <selection activeCell="P2" sqref="B2:P2"/>
    </sheetView>
  </sheetViews>
  <sheetFormatPr baseColWidth="10" defaultColWidth="9.140625" defaultRowHeight="12.75" x14ac:dyDescent="0.2"/>
  <cols>
    <col min="1" max="1" width="9.140625" style="1"/>
    <col min="2" max="2" width="18.140625" style="1" customWidth="1"/>
    <col min="3" max="3" width="17.5703125" style="1" customWidth="1"/>
    <col min="4" max="4" width="14" style="1" customWidth="1"/>
    <col min="5" max="5" width="15.140625" style="1" customWidth="1"/>
    <col min="6" max="6" width="19.140625" style="1" customWidth="1"/>
    <col min="7" max="7" width="15.42578125" style="1" customWidth="1"/>
    <col min="8" max="9" width="9.140625" style="1"/>
    <col min="10" max="10" width="9.140625" style="4"/>
    <col min="11" max="257" width="9.140625" style="1"/>
    <col min="258" max="258" width="16" style="1" customWidth="1"/>
    <col min="259" max="259" width="17.5703125" style="1" customWidth="1"/>
    <col min="260" max="260" width="10.7109375" style="1" customWidth="1"/>
    <col min="261" max="261" width="11.7109375" style="1" customWidth="1"/>
    <col min="262" max="262" width="12.5703125" style="1" customWidth="1"/>
    <col min="263" max="263" width="10.5703125" style="1" customWidth="1"/>
    <col min="264" max="513" width="9.140625" style="1"/>
    <col min="514" max="514" width="16" style="1" customWidth="1"/>
    <col min="515" max="515" width="17.5703125" style="1" customWidth="1"/>
    <col min="516" max="516" width="10.7109375" style="1" customWidth="1"/>
    <col min="517" max="517" width="11.7109375" style="1" customWidth="1"/>
    <col min="518" max="518" width="12.5703125" style="1" customWidth="1"/>
    <col min="519" max="519" width="10.5703125" style="1" customWidth="1"/>
    <col min="520" max="769" width="9.140625" style="1"/>
    <col min="770" max="770" width="16" style="1" customWidth="1"/>
    <col min="771" max="771" width="17.5703125" style="1" customWidth="1"/>
    <col min="772" max="772" width="10.7109375" style="1" customWidth="1"/>
    <col min="773" max="773" width="11.7109375" style="1" customWidth="1"/>
    <col min="774" max="774" width="12.5703125" style="1" customWidth="1"/>
    <col min="775" max="775" width="10.5703125" style="1" customWidth="1"/>
    <col min="776" max="1025" width="9.140625" style="1"/>
    <col min="1026" max="1026" width="16" style="1" customWidth="1"/>
    <col min="1027" max="1027" width="17.5703125" style="1" customWidth="1"/>
    <col min="1028" max="1028" width="10.7109375" style="1" customWidth="1"/>
    <col min="1029" max="1029" width="11.7109375" style="1" customWidth="1"/>
    <col min="1030" max="1030" width="12.5703125" style="1" customWidth="1"/>
    <col min="1031" max="1031" width="10.5703125" style="1" customWidth="1"/>
    <col min="1032" max="1281" width="9.140625" style="1"/>
    <col min="1282" max="1282" width="16" style="1" customWidth="1"/>
    <col min="1283" max="1283" width="17.5703125" style="1" customWidth="1"/>
    <col min="1284" max="1284" width="10.7109375" style="1" customWidth="1"/>
    <col min="1285" max="1285" width="11.7109375" style="1" customWidth="1"/>
    <col min="1286" max="1286" width="12.5703125" style="1" customWidth="1"/>
    <col min="1287" max="1287" width="10.5703125" style="1" customWidth="1"/>
    <col min="1288" max="1537" width="9.140625" style="1"/>
    <col min="1538" max="1538" width="16" style="1" customWidth="1"/>
    <col min="1539" max="1539" width="17.5703125" style="1" customWidth="1"/>
    <col min="1540" max="1540" width="10.7109375" style="1" customWidth="1"/>
    <col min="1541" max="1541" width="11.7109375" style="1" customWidth="1"/>
    <col min="1542" max="1542" width="12.5703125" style="1" customWidth="1"/>
    <col min="1543" max="1543" width="10.5703125" style="1" customWidth="1"/>
    <col min="1544" max="1793" width="9.140625" style="1"/>
    <col min="1794" max="1794" width="16" style="1" customWidth="1"/>
    <col min="1795" max="1795" width="17.5703125" style="1" customWidth="1"/>
    <col min="1796" max="1796" width="10.7109375" style="1" customWidth="1"/>
    <col min="1797" max="1797" width="11.7109375" style="1" customWidth="1"/>
    <col min="1798" max="1798" width="12.5703125" style="1" customWidth="1"/>
    <col min="1799" max="1799" width="10.5703125" style="1" customWidth="1"/>
    <col min="1800" max="2049" width="9.140625" style="1"/>
    <col min="2050" max="2050" width="16" style="1" customWidth="1"/>
    <col min="2051" max="2051" width="17.5703125" style="1" customWidth="1"/>
    <col min="2052" max="2052" width="10.7109375" style="1" customWidth="1"/>
    <col min="2053" max="2053" width="11.7109375" style="1" customWidth="1"/>
    <col min="2054" max="2054" width="12.5703125" style="1" customWidth="1"/>
    <col min="2055" max="2055" width="10.5703125" style="1" customWidth="1"/>
    <col min="2056" max="2305" width="9.140625" style="1"/>
    <col min="2306" max="2306" width="16" style="1" customWidth="1"/>
    <col min="2307" max="2307" width="17.5703125" style="1" customWidth="1"/>
    <col min="2308" max="2308" width="10.7109375" style="1" customWidth="1"/>
    <col min="2309" max="2309" width="11.7109375" style="1" customWidth="1"/>
    <col min="2310" max="2310" width="12.5703125" style="1" customWidth="1"/>
    <col min="2311" max="2311" width="10.5703125" style="1" customWidth="1"/>
    <col min="2312" max="2561" width="9.140625" style="1"/>
    <col min="2562" max="2562" width="16" style="1" customWidth="1"/>
    <col min="2563" max="2563" width="17.5703125" style="1" customWidth="1"/>
    <col min="2564" max="2564" width="10.7109375" style="1" customWidth="1"/>
    <col min="2565" max="2565" width="11.7109375" style="1" customWidth="1"/>
    <col min="2566" max="2566" width="12.5703125" style="1" customWidth="1"/>
    <col min="2567" max="2567" width="10.5703125" style="1" customWidth="1"/>
    <col min="2568" max="2817" width="9.140625" style="1"/>
    <col min="2818" max="2818" width="16" style="1" customWidth="1"/>
    <col min="2819" max="2819" width="17.5703125" style="1" customWidth="1"/>
    <col min="2820" max="2820" width="10.7109375" style="1" customWidth="1"/>
    <col min="2821" max="2821" width="11.7109375" style="1" customWidth="1"/>
    <col min="2822" max="2822" width="12.5703125" style="1" customWidth="1"/>
    <col min="2823" max="2823" width="10.5703125" style="1" customWidth="1"/>
    <col min="2824" max="3073" width="9.140625" style="1"/>
    <col min="3074" max="3074" width="16" style="1" customWidth="1"/>
    <col min="3075" max="3075" width="17.5703125" style="1" customWidth="1"/>
    <col min="3076" max="3076" width="10.7109375" style="1" customWidth="1"/>
    <col min="3077" max="3077" width="11.7109375" style="1" customWidth="1"/>
    <col min="3078" max="3078" width="12.5703125" style="1" customWidth="1"/>
    <col min="3079" max="3079" width="10.5703125" style="1" customWidth="1"/>
    <col min="3080" max="3329" width="9.140625" style="1"/>
    <col min="3330" max="3330" width="16" style="1" customWidth="1"/>
    <col min="3331" max="3331" width="17.5703125" style="1" customWidth="1"/>
    <col min="3332" max="3332" width="10.7109375" style="1" customWidth="1"/>
    <col min="3333" max="3333" width="11.7109375" style="1" customWidth="1"/>
    <col min="3334" max="3334" width="12.5703125" style="1" customWidth="1"/>
    <col min="3335" max="3335" width="10.5703125" style="1" customWidth="1"/>
    <col min="3336" max="3585" width="9.140625" style="1"/>
    <col min="3586" max="3586" width="16" style="1" customWidth="1"/>
    <col min="3587" max="3587" width="17.5703125" style="1" customWidth="1"/>
    <col min="3588" max="3588" width="10.7109375" style="1" customWidth="1"/>
    <col min="3589" max="3589" width="11.7109375" style="1" customWidth="1"/>
    <col min="3590" max="3590" width="12.5703125" style="1" customWidth="1"/>
    <col min="3591" max="3591" width="10.5703125" style="1" customWidth="1"/>
    <col min="3592" max="3841" width="9.140625" style="1"/>
    <col min="3842" max="3842" width="16" style="1" customWidth="1"/>
    <col min="3843" max="3843" width="17.5703125" style="1" customWidth="1"/>
    <col min="3844" max="3844" width="10.7109375" style="1" customWidth="1"/>
    <col min="3845" max="3845" width="11.7109375" style="1" customWidth="1"/>
    <col min="3846" max="3846" width="12.5703125" style="1" customWidth="1"/>
    <col min="3847" max="3847" width="10.5703125" style="1" customWidth="1"/>
    <col min="3848" max="4097" width="9.140625" style="1"/>
    <col min="4098" max="4098" width="16" style="1" customWidth="1"/>
    <col min="4099" max="4099" width="17.5703125" style="1" customWidth="1"/>
    <col min="4100" max="4100" width="10.7109375" style="1" customWidth="1"/>
    <col min="4101" max="4101" width="11.7109375" style="1" customWidth="1"/>
    <col min="4102" max="4102" width="12.5703125" style="1" customWidth="1"/>
    <col min="4103" max="4103" width="10.5703125" style="1" customWidth="1"/>
    <col min="4104" max="4353" width="9.140625" style="1"/>
    <col min="4354" max="4354" width="16" style="1" customWidth="1"/>
    <col min="4355" max="4355" width="17.5703125" style="1" customWidth="1"/>
    <col min="4356" max="4356" width="10.7109375" style="1" customWidth="1"/>
    <col min="4357" max="4357" width="11.7109375" style="1" customWidth="1"/>
    <col min="4358" max="4358" width="12.5703125" style="1" customWidth="1"/>
    <col min="4359" max="4359" width="10.5703125" style="1" customWidth="1"/>
    <col min="4360" max="4609" width="9.140625" style="1"/>
    <col min="4610" max="4610" width="16" style="1" customWidth="1"/>
    <col min="4611" max="4611" width="17.5703125" style="1" customWidth="1"/>
    <col min="4612" max="4612" width="10.7109375" style="1" customWidth="1"/>
    <col min="4613" max="4613" width="11.7109375" style="1" customWidth="1"/>
    <col min="4614" max="4614" width="12.5703125" style="1" customWidth="1"/>
    <col min="4615" max="4615" width="10.5703125" style="1" customWidth="1"/>
    <col min="4616" max="4865" width="9.140625" style="1"/>
    <col min="4866" max="4866" width="16" style="1" customWidth="1"/>
    <col min="4867" max="4867" width="17.5703125" style="1" customWidth="1"/>
    <col min="4868" max="4868" width="10.7109375" style="1" customWidth="1"/>
    <col min="4869" max="4869" width="11.7109375" style="1" customWidth="1"/>
    <col min="4870" max="4870" width="12.5703125" style="1" customWidth="1"/>
    <col min="4871" max="4871" width="10.5703125" style="1" customWidth="1"/>
    <col min="4872" max="5121" width="9.140625" style="1"/>
    <col min="5122" max="5122" width="16" style="1" customWidth="1"/>
    <col min="5123" max="5123" width="17.5703125" style="1" customWidth="1"/>
    <col min="5124" max="5124" width="10.7109375" style="1" customWidth="1"/>
    <col min="5125" max="5125" width="11.7109375" style="1" customWidth="1"/>
    <col min="5126" max="5126" width="12.5703125" style="1" customWidth="1"/>
    <col min="5127" max="5127" width="10.5703125" style="1" customWidth="1"/>
    <col min="5128" max="5377" width="9.140625" style="1"/>
    <col min="5378" max="5378" width="16" style="1" customWidth="1"/>
    <col min="5379" max="5379" width="17.5703125" style="1" customWidth="1"/>
    <col min="5380" max="5380" width="10.7109375" style="1" customWidth="1"/>
    <col min="5381" max="5381" width="11.7109375" style="1" customWidth="1"/>
    <col min="5382" max="5382" width="12.5703125" style="1" customWidth="1"/>
    <col min="5383" max="5383" width="10.5703125" style="1" customWidth="1"/>
    <col min="5384" max="5633" width="9.140625" style="1"/>
    <col min="5634" max="5634" width="16" style="1" customWidth="1"/>
    <col min="5635" max="5635" width="17.5703125" style="1" customWidth="1"/>
    <col min="5636" max="5636" width="10.7109375" style="1" customWidth="1"/>
    <col min="5637" max="5637" width="11.7109375" style="1" customWidth="1"/>
    <col min="5638" max="5638" width="12.5703125" style="1" customWidth="1"/>
    <col min="5639" max="5639" width="10.5703125" style="1" customWidth="1"/>
    <col min="5640" max="5889" width="9.140625" style="1"/>
    <col min="5890" max="5890" width="16" style="1" customWidth="1"/>
    <col min="5891" max="5891" width="17.5703125" style="1" customWidth="1"/>
    <col min="5892" max="5892" width="10.7109375" style="1" customWidth="1"/>
    <col min="5893" max="5893" width="11.7109375" style="1" customWidth="1"/>
    <col min="5894" max="5894" width="12.5703125" style="1" customWidth="1"/>
    <col min="5895" max="5895" width="10.5703125" style="1" customWidth="1"/>
    <col min="5896" max="6145" width="9.140625" style="1"/>
    <col min="6146" max="6146" width="16" style="1" customWidth="1"/>
    <col min="6147" max="6147" width="17.5703125" style="1" customWidth="1"/>
    <col min="6148" max="6148" width="10.7109375" style="1" customWidth="1"/>
    <col min="6149" max="6149" width="11.7109375" style="1" customWidth="1"/>
    <col min="6150" max="6150" width="12.5703125" style="1" customWidth="1"/>
    <col min="6151" max="6151" width="10.5703125" style="1" customWidth="1"/>
    <col min="6152" max="6401" width="9.140625" style="1"/>
    <col min="6402" max="6402" width="16" style="1" customWidth="1"/>
    <col min="6403" max="6403" width="17.5703125" style="1" customWidth="1"/>
    <col min="6404" max="6404" width="10.7109375" style="1" customWidth="1"/>
    <col min="6405" max="6405" width="11.7109375" style="1" customWidth="1"/>
    <col min="6406" max="6406" width="12.5703125" style="1" customWidth="1"/>
    <col min="6407" max="6407" width="10.5703125" style="1" customWidth="1"/>
    <col min="6408" max="6657" width="9.140625" style="1"/>
    <col min="6658" max="6658" width="16" style="1" customWidth="1"/>
    <col min="6659" max="6659" width="17.5703125" style="1" customWidth="1"/>
    <col min="6660" max="6660" width="10.7109375" style="1" customWidth="1"/>
    <col min="6661" max="6661" width="11.7109375" style="1" customWidth="1"/>
    <col min="6662" max="6662" width="12.5703125" style="1" customWidth="1"/>
    <col min="6663" max="6663" width="10.5703125" style="1" customWidth="1"/>
    <col min="6664" max="6913" width="9.140625" style="1"/>
    <col min="6914" max="6914" width="16" style="1" customWidth="1"/>
    <col min="6915" max="6915" width="17.5703125" style="1" customWidth="1"/>
    <col min="6916" max="6916" width="10.7109375" style="1" customWidth="1"/>
    <col min="6917" max="6917" width="11.7109375" style="1" customWidth="1"/>
    <col min="6918" max="6918" width="12.5703125" style="1" customWidth="1"/>
    <col min="6919" max="6919" width="10.5703125" style="1" customWidth="1"/>
    <col min="6920" max="7169" width="9.140625" style="1"/>
    <col min="7170" max="7170" width="16" style="1" customWidth="1"/>
    <col min="7171" max="7171" width="17.5703125" style="1" customWidth="1"/>
    <col min="7172" max="7172" width="10.7109375" style="1" customWidth="1"/>
    <col min="7173" max="7173" width="11.7109375" style="1" customWidth="1"/>
    <col min="7174" max="7174" width="12.5703125" style="1" customWidth="1"/>
    <col min="7175" max="7175" width="10.5703125" style="1" customWidth="1"/>
    <col min="7176" max="7425" width="9.140625" style="1"/>
    <col min="7426" max="7426" width="16" style="1" customWidth="1"/>
    <col min="7427" max="7427" width="17.5703125" style="1" customWidth="1"/>
    <col min="7428" max="7428" width="10.7109375" style="1" customWidth="1"/>
    <col min="7429" max="7429" width="11.7109375" style="1" customWidth="1"/>
    <col min="7430" max="7430" width="12.5703125" style="1" customWidth="1"/>
    <col min="7431" max="7431" width="10.5703125" style="1" customWidth="1"/>
    <col min="7432" max="7681" width="9.140625" style="1"/>
    <col min="7682" max="7682" width="16" style="1" customWidth="1"/>
    <col min="7683" max="7683" width="17.5703125" style="1" customWidth="1"/>
    <col min="7684" max="7684" width="10.7109375" style="1" customWidth="1"/>
    <col min="7685" max="7685" width="11.7109375" style="1" customWidth="1"/>
    <col min="7686" max="7686" width="12.5703125" style="1" customWidth="1"/>
    <col min="7687" max="7687" width="10.5703125" style="1" customWidth="1"/>
    <col min="7688" max="7937" width="9.140625" style="1"/>
    <col min="7938" max="7938" width="16" style="1" customWidth="1"/>
    <col min="7939" max="7939" width="17.5703125" style="1" customWidth="1"/>
    <col min="7940" max="7940" width="10.7109375" style="1" customWidth="1"/>
    <col min="7941" max="7941" width="11.7109375" style="1" customWidth="1"/>
    <col min="7942" max="7942" width="12.5703125" style="1" customWidth="1"/>
    <col min="7943" max="7943" width="10.5703125" style="1" customWidth="1"/>
    <col min="7944" max="8193" width="9.140625" style="1"/>
    <col min="8194" max="8194" width="16" style="1" customWidth="1"/>
    <col min="8195" max="8195" width="17.5703125" style="1" customWidth="1"/>
    <col min="8196" max="8196" width="10.7109375" style="1" customWidth="1"/>
    <col min="8197" max="8197" width="11.7109375" style="1" customWidth="1"/>
    <col min="8198" max="8198" width="12.5703125" style="1" customWidth="1"/>
    <col min="8199" max="8199" width="10.5703125" style="1" customWidth="1"/>
    <col min="8200" max="8449" width="9.140625" style="1"/>
    <col min="8450" max="8450" width="16" style="1" customWidth="1"/>
    <col min="8451" max="8451" width="17.5703125" style="1" customWidth="1"/>
    <col min="8452" max="8452" width="10.7109375" style="1" customWidth="1"/>
    <col min="8453" max="8453" width="11.7109375" style="1" customWidth="1"/>
    <col min="8454" max="8454" width="12.5703125" style="1" customWidth="1"/>
    <col min="8455" max="8455" width="10.5703125" style="1" customWidth="1"/>
    <col min="8456" max="8705" width="9.140625" style="1"/>
    <col min="8706" max="8706" width="16" style="1" customWidth="1"/>
    <col min="8707" max="8707" width="17.5703125" style="1" customWidth="1"/>
    <col min="8708" max="8708" width="10.7109375" style="1" customWidth="1"/>
    <col min="8709" max="8709" width="11.7109375" style="1" customWidth="1"/>
    <col min="8710" max="8710" width="12.5703125" style="1" customWidth="1"/>
    <col min="8711" max="8711" width="10.5703125" style="1" customWidth="1"/>
    <col min="8712" max="8961" width="9.140625" style="1"/>
    <col min="8962" max="8962" width="16" style="1" customWidth="1"/>
    <col min="8963" max="8963" width="17.5703125" style="1" customWidth="1"/>
    <col min="8964" max="8964" width="10.7109375" style="1" customWidth="1"/>
    <col min="8965" max="8965" width="11.7109375" style="1" customWidth="1"/>
    <col min="8966" max="8966" width="12.5703125" style="1" customWidth="1"/>
    <col min="8967" max="8967" width="10.5703125" style="1" customWidth="1"/>
    <col min="8968" max="9217" width="9.140625" style="1"/>
    <col min="9218" max="9218" width="16" style="1" customWidth="1"/>
    <col min="9219" max="9219" width="17.5703125" style="1" customWidth="1"/>
    <col min="9220" max="9220" width="10.7109375" style="1" customWidth="1"/>
    <col min="9221" max="9221" width="11.7109375" style="1" customWidth="1"/>
    <col min="9222" max="9222" width="12.5703125" style="1" customWidth="1"/>
    <col min="9223" max="9223" width="10.5703125" style="1" customWidth="1"/>
    <col min="9224" max="9473" width="9.140625" style="1"/>
    <col min="9474" max="9474" width="16" style="1" customWidth="1"/>
    <col min="9475" max="9475" width="17.5703125" style="1" customWidth="1"/>
    <col min="9476" max="9476" width="10.7109375" style="1" customWidth="1"/>
    <col min="9477" max="9477" width="11.7109375" style="1" customWidth="1"/>
    <col min="9478" max="9478" width="12.5703125" style="1" customWidth="1"/>
    <col min="9479" max="9479" width="10.5703125" style="1" customWidth="1"/>
    <col min="9480" max="9729" width="9.140625" style="1"/>
    <col min="9730" max="9730" width="16" style="1" customWidth="1"/>
    <col min="9731" max="9731" width="17.5703125" style="1" customWidth="1"/>
    <col min="9732" max="9732" width="10.7109375" style="1" customWidth="1"/>
    <col min="9733" max="9733" width="11.7109375" style="1" customWidth="1"/>
    <col min="9734" max="9734" width="12.5703125" style="1" customWidth="1"/>
    <col min="9735" max="9735" width="10.5703125" style="1" customWidth="1"/>
    <col min="9736" max="9985" width="9.140625" style="1"/>
    <col min="9986" max="9986" width="16" style="1" customWidth="1"/>
    <col min="9987" max="9987" width="17.5703125" style="1" customWidth="1"/>
    <col min="9988" max="9988" width="10.7109375" style="1" customWidth="1"/>
    <col min="9989" max="9989" width="11.7109375" style="1" customWidth="1"/>
    <col min="9990" max="9990" width="12.5703125" style="1" customWidth="1"/>
    <col min="9991" max="9991" width="10.5703125" style="1" customWidth="1"/>
    <col min="9992" max="10241" width="9.140625" style="1"/>
    <col min="10242" max="10242" width="16" style="1" customWidth="1"/>
    <col min="10243" max="10243" width="17.5703125" style="1" customWidth="1"/>
    <col min="10244" max="10244" width="10.7109375" style="1" customWidth="1"/>
    <col min="10245" max="10245" width="11.7109375" style="1" customWidth="1"/>
    <col min="10246" max="10246" width="12.5703125" style="1" customWidth="1"/>
    <col min="10247" max="10247" width="10.5703125" style="1" customWidth="1"/>
    <col min="10248" max="10497" width="9.140625" style="1"/>
    <col min="10498" max="10498" width="16" style="1" customWidth="1"/>
    <col min="10499" max="10499" width="17.5703125" style="1" customWidth="1"/>
    <col min="10500" max="10500" width="10.7109375" style="1" customWidth="1"/>
    <col min="10501" max="10501" width="11.7109375" style="1" customWidth="1"/>
    <col min="10502" max="10502" width="12.5703125" style="1" customWidth="1"/>
    <col min="10503" max="10503" width="10.5703125" style="1" customWidth="1"/>
    <col min="10504" max="10753" width="9.140625" style="1"/>
    <col min="10754" max="10754" width="16" style="1" customWidth="1"/>
    <col min="10755" max="10755" width="17.5703125" style="1" customWidth="1"/>
    <col min="10756" max="10756" width="10.7109375" style="1" customWidth="1"/>
    <col min="10757" max="10757" width="11.7109375" style="1" customWidth="1"/>
    <col min="10758" max="10758" width="12.5703125" style="1" customWidth="1"/>
    <col min="10759" max="10759" width="10.5703125" style="1" customWidth="1"/>
    <col min="10760" max="11009" width="9.140625" style="1"/>
    <col min="11010" max="11010" width="16" style="1" customWidth="1"/>
    <col min="11011" max="11011" width="17.5703125" style="1" customWidth="1"/>
    <col min="11012" max="11012" width="10.7109375" style="1" customWidth="1"/>
    <col min="11013" max="11013" width="11.7109375" style="1" customWidth="1"/>
    <col min="11014" max="11014" width="12.5703125" style="1" customWidth="1"/>
    <col min="11015" max="11015" width="10.5703125" style="1" customWidth="1"/>
    <col min="11016" max="11265" width="9.140625" style="1"/>
    <col min="11266" max="11266" width="16" style="1" customWidth="1"/>
    <col min="11267" max="11267" width="17.5703125" style="1" customWidth="1"/>
    <col min="11268" max="11268" width="10.7109375" style="1" customWidth="1"/>
    <col min="11269" max="11269" width="11.7109375" style="1" customWidth="1"/>
    <col min="11270" max="11270" width="12.5703125" style="1" customWidth="1"/>
    <col min="11271" max="11271" width="10.5703125" style="1" customWidth="1"/>
    <col min="11272" max="11521" width="9.140625" style="1"/>
    <col min="11522" max="11522" width="16" style="1" customWidth="1"/>
    <col min="11523" max="11523" width="17.5703125" style="1" customWidth="1"/>
    <col min="11524" max="11524" width="10.7109375" style="1" customWidth="1"/>
    <col min="11525" max="11525" width="11.7109375" style="1" customWidth="1"/>
    <col min="11526" max="11526" width="12.5703125" style="1" customWidth="1"/>
    <col min="11527" max="11527" width="10.5703125" style="1" customWidth="1"/>
    <col min="11528" max="11777" width="9.140625" style="1"/>
    <col min="11778" max="11778" width="16" style="1" customWidth="1"/>
    <col min="11779" max="11779" width="17.5703125" style="1" customWidth="1"/>
    <col min="11780" max="11780" width="10.7109375" style="1" customWidth="1"/>
    <col min="11781" max="11781" width="11.7109375" style="1" customWidth="1"/>
    <col min="11782" max="11782" width="12.5703125" style="1" customWidth="1"/>
    <col min="11783" max="11783" width="10.5703125" style="1" customWidth="1"/>
    <col min="11784" max="12033" width="9.140625" style="1"/>
    <col min="12034" max="12034" width="16" style="1" customWidth="1"/>
    <col min="12035" max="12035" width="17.5703125" style="1" customWidth="1"/>
    <col min="12036" max="12036" width="10.7109375" style="1" customWidth="1"/>
    <col min="12037" max="12037" width="11.7109375" style="1" customWidth="1"/>
    <col min="12038" max="12038" width="12.5703125" style="1" customWidth="1"/>
    <col min="12039" max="12039" width="10.5703125" style="1" customWidth="1"/>
    <col min="12040" max="12289" width="9.140625" style="1"/>
    <col min="12290" max="12290" width="16" style="1" customWidth="1"/>
    <col min="12291" max="12291" width="17.5703125" style="1" customWidth="1"/>
    <col min="12292" max="12292" width="10.7109375" style="1" customWidth="1"/>
    <col min="12293" max="12293" width="11.7109375" style="1" customWidth="1"/>
    <col min="12294" max="12294" width="12.5703125" style="1" customWidth="1"/>
    <col min="12295" max="12295" width="10.5703125" style="1" customWidth="1"/>
    <col min="12296" max="12545" width="9.140625" style="1"/>
    <col min="12546" max="12546" width="16" style="1" customWidth="1"/>
    <col min="12547" max="12547" width="17.5703125" style="1" customWidth="1"/>
    <col min="12548" max="12548" width="10.7109375" style="1" customWidth="1"/>
    <col min="12549" max="12549" width="11.7109375" style="1" customWidth="1"/>
    <col min="12550" max="12550" width="12.5703125" style="1" customWidth="1"/>
    <col min="12551" max="12551" width="10.5703125" style="1" customWidth="1"/>
    <col min="12552" max="12801" width="9.140625" style="1"/>
    <col min="12802" max="12802" width="16" style="1" customWidth="1"/>
    <col min="12803" max="12803" width="17.5703125" style="1" customWidth="1"/>
    <col min="12804" max="12804" width="10.7109375" style="1" customWidth="1"/>
    <col min="12805" max="12805" width="11.7109375" style="1" customWidth="1"/>
    <col min="12806" max="12806" width="12.5703125" style="1" customWidth="1"/>
    <col min="12807" max="12807" width="10.5703125" style="1" customWidth="1"/>
    <col min="12808" max="13057" width="9.140625" style="1"/>
    <col min="13058" max="13058" width="16" style="1" customWidth="1"/>
    <col min="13059" max="13059" width="17.5703125" style="1" customWidth="1"/>
    <col min="13060" max="13060" width="10.7109375" style="1" customWidth="1"/>
    <col min="13061" max="13061" width="11.7109375" style="1" customWidth="1"/>
    <col min="13062" max="13062" width="12.5703125" style="1" customWidth="1"/>
    <col min="13063" max="13063" width="10.5703125" style="1" customWidth="1"/>
    <col min="13064" max="13313" width="9.140625" style="1"/>
    <col min="13314" max="13314" width="16" style="1" customWidth="1"/>
    <col min="13315" max="13315" width="17.5703125" style="1" customWidth="1"/>
    <col min="13316" max="13316" width="10.7109375" style="1" customWidth="1"/>
    <col min="13317" max="13317" width="11.7109375" style="1" customWidth="1"/>
    <col min="13318" max="13318" width="12.5703125" style="1" customWidth="1"/>
    <col min="13319" max="13319" width="10.5703125" style="1" customWidth="1"/>
    <col min="13320" max="13569" width="9.140625" style="1"/>
    <col min="13570" max="13570" width="16" style="1" customWidth="1"/>
    <col min="13571" max="13571" width="17.5703125" style="1" customWidth="1"/>
    <col min="13572" max="13572" width="10.7109375" style="1" customWidth="1"/>
    <col min="13573" max="13573" width="11.7109375" style="1" customWidth="1"/>
    <col min="13574" max="13574" width="12.5703125" style="1" customWidth="1"/>
    <col min="13575" max="13575" width="10.5703125" style="1" customWidth="1"/>
    <col min="13576" max="13825" width="9.140625" style="1"/>
    <col min="13826" max="13826" width="16" style="1" customWidth="1"/>
    <col min="13827" max="13827" width="17.5703125" style="1" customWidth="1"/>
    <col min="13828" max="13828" width="10.7109375" style="1" customWidth="1"/>
    <col min="13829" max="13829" width="11.7109375" style="1" customWidth="1"/>
    <col min="13830" max="13830" width="12.5703125" style="1" customWidth="1"/>
    <col min="13831" max="13831" width="10.5703125" style="1" customWidth="1"/>
    <col min="13832" max="14081" width="9.140625" style="1"/>
    <col min="14082" max="14082" width="16" style="1" customWidth="1"/>
    <col min="14083" max="14083" width="17.5703125" style="1" customWidth="1"/>
    <col min="14084" max="14084" width="10.7109375" style="1" customWidth="1"/>
    <col min="14085" max="14085" width="11.7109375" style="1" customWidth="1"/>
    <col min="14086" max="14086" width="12.5703125" style="1" customWidth="1"/>
    <col min="14087" max="14087" width="10.5703125" style="1" customWidth="1"/>
    <col min="14088" max="14337" width="9.140625" style="1"/>
    <col min="14338" max="14338" width="16" style="1" customWidth="1"/>
    <col min="14339" max="14339" width="17.5703125" style="1" customWidth="1"/>
    <col min="14340" max="14340" width="10.7109375" style="1" customWidth="1"/>
    <col min="14341" max="14341" width="11.7109375" style="1" customWidth="1"/>
    <col min="14342" max="14342" width="12.5703125" style="1" customWidth="1"/>
    <col min="14343" max="14343" width="10.5703125" style="1" customWidth="1"/>
    <col min="14344" max="14593" width="9.140625" style="1"/>
    <col min="14594" max="14594" width="16" style="1" customWidth="1"/>
    <col min="14595" max="14595" width="17.5703125" style="1" customWidth="1"/>
    <col min="14596" max="14596" width="10.7109375" style="1" customWidth="1"/>
    <col min="14597" max="14597" width="11.7109375" style="1" customWidth="1"/>
    <col min="14598" max="14598" width="12.5703125" style="1" customWidth="1"/>
    <col min="14599" max="14599" width="10.5703125" style="1" customWidth="1"/>
    <col min="14600" max="14849" width="9.140625" style="1"/>
    <col min="14850" max="14850" width="16" style="1" customWidth="1"/>
    <col min="14851" max="14851" width="17.5703125" style="1" customWidth="1"/>
    <col min="14852" max="14852" width="10.7109375" style="1" customWidth="1"/>
    <col min="14853" max="14853" width="11.7109375" style="1" customWidth="1"/>
    <col min="14854" max="14854" width="12.5703125" style="1" customWidth="1"/>
    <col min="14855" max="14855" width="10.5703125" style="1" customWidth="1"/>
    <col min="14856" max="15105" width="9.140625" style="1"/>
    <col min="15106" max="15106" width="16" style="1" customWidth="1"/>
    <col min="15107" max="15107" width="17.5703125" style="1" customWidth="1"/>
    <col min="15108" max="15108" width="10.7109375" style="1" customWidth="1"/>
    <col min="15109" max="15109" width="11.7109375" style="1" customWidth="1"/>
    <col min="15110" max="15110" width="12.5703125" style="1" customWidth="1"/>
    <col min="15111" max="15111" width="10.5703125" style="1" customWidth="1"/>
    <col min="15112" max="15361" width="9.140625" style="1"/>
    <col min="15362" max="15362" width="16" style="1" customWidth="1"/>
    <col min="15363" max="15363" width="17.5703125" style="1" customWidth="1"/>
    <col min="15364" max="15364" width="10.7109375" style="1" customWidth="1"/>
    <col min="15365" max="15365" width="11.7109375" style="1" customWidth="1"/>
    <col min="15366" max="15366" width="12.5703125" style="1" customWidth="1"/>
    <col min="15367" max="15367" width="10.5703125" style="1" customWidth="1"/>
    <col min="15368" max="15617" width="9.140625" style="1"/>
    <col min="15618" max="15618" width="16" style="1" customWidth="1"/>
    <col min="15619" max="15619" width="17.5703125" style="1" customWidth="1"/>
    <col min="15620" max="15620" width="10.7109375" style="1" customWidth="1"/>
    <col min="15621" max="15621" width="11.7109375" style="1" customWidth="1"/>
    <col min="15622" max="15622" width="12.5703125" style="1" customWidth="1"/>
    <col min="15623" max="15623" width="10.5703125" style="1" customWidth="1"/>
    <col min="15624" max="15873" width="9.140625" style="1"/>
    <col min="15874" max="15874" width="16" style="1" customWidth="1"/>
    <col min="15875" max="15875" width="17.5703125" style="1" customWidth="1"/>
    <col min="15876" max="15876" width="10.7109375" style="1" customWidth="1"/>
    <col min="15877" max="15877" width="11.7109375" style="1" customWidth="1"/>
    <col min="15878" max="15878" width="12.5703125" style="1" customWidth="1"/>
    <col min="15879" max="15879" width="10.5703125" style="1" customWidth="1"/>
    <col min="15880" max="16129" width="9.140625" style="1"/>
    <col min="16130" max="16130" width="16" style="1" customWidth="1"/>
    <col min="16131" max="16131" width="17.5703125" style="1" customWidth="1"/>
    <col min="16132" max="16132" width="10.7109375" style="1" customWidth="1"/>
    <col min="16133" max="16133" width="11.7109375" style="1" customWidth="1"/>
    <col min="16134" max="16134" width="12.5703125" style="1" customWidth="1"/>
    <col min="16135" max="16135" width="10.5703125" style="1" customWidth="1"/>
    <col min="16136" max="16384" width="9.140625" style="1"/>
  </cols>
  <sheetData>
    <row r="1" spans="2:21" x14ac:dyDescent="0.2">
      <c r="F1" s="2"/>
      <c r="G1" s="3"/>
    </row>
    <row r="2" spans="2:21" s="5" customFormat="1" ht="54.95" customHeight="1" x14ac:dyDescent="0.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21" s="5" customFormat="1" x14ac:dyDescent="0.2"/>
    <row r="5" spans="2:21" ht="18.75" x14ac:dyDescent="0.2">
      <c r="B5" s="16" t="s">
        <v>17</v>
      </c>
    </row>
    <row r="7" spans="2:21" ht="18.75" customHeight="1" x14ac:dyDescent="0.2">
      <c r="B7" s="25" t="s">
        <v>8</v>
      </c>
      <c r="C7" s="25" t="s">
        <v>9</v>
      </c>
      <c r="D7" s="25" t="s">
        <v>10</v>
      </c>
      <c r="E7" s="25" t="s">
        <v>11</v>
      </c>
    </row>
    <row r="8" spans="2:21" ht="18.75" customHeight="1" thickBot="1" x14ac:dyDescent="0.25">
      <c r="B8" s="26"/>
      <c r="C8" s="26"/>
      <c r="D8" s="26"/>
      <c r="E8" s="26"/>
      <c r="J8" s="17"/>
    </row>
    <row r="9" spans="2:21" ht="19.5" thickBot="1" x14ac:dyDescent="0.25">
      <c r="B9" s="6">
        <v>2</v>
      </c>
      <c r="C9" s="7">
        <v>20</v>
      </c>
      <c r="D9" s="6"/>
      <c r="E9" s="8">
        <f>C9/B9</f>
        <v>10</v>
      </c>
      <c r="J9" s="17"/>
      <c r="U9" s="1">
        <f>1465/1.5</f>
        <v>976.66666666666663</v>
      </c>
    </row>
    <row r="10" spans="2:21" ht="19.5" thickBot="1" x14ac:dyDescent="0.25">
      <c r="B10" s="6">
        <v>3</v>
      </c>
      <c r="C10" s="9">
        <f>C9+D10</f>
        <v>32</v>
      </c>
      <c r="D10" s="7">
        <v>12</v>
      </c>
      <c r="E10" s="8">
        <f t="shared" ref="E10:E17" si="0">C10/B10</f>
        <v>10.666666666666666</v>
      </c>
      <c r="J10" s="17"/>
    </row>
    <row r="11" spans="2:21" ht="19.5" thickBot="1" x14ac:dyDescent="0.25">
      <c r="B11" s="6">
        <v>4</v>
      </c>
      <c r="C11" s="9">
        <f t="shared" ref="C11:C17" si="1">C10+D11</f>
        <v>46</v>
      </c>
      <c r="D11" s="7">
        <v>14</v>
      </c>
      <c r="E11" s="8">
        <f t="shared" si="0"/>
        <v>11.5</v>
      </c>
      <c r="J11" s="17"/>
    </row>
    <row r="12" spans="2:21" ht="19.5" thickBot="1" x14ac:dyDescent="0.25">
      <c r="B12" s="6">
        <v>5</v>
      </c>
      <c r="C12" s="9">
        <f t="shared" si="1"/>
        <v>62</v>
      </c>
      <c r="D12" s="7">
        <v>16</v>
      </c>
      <c r="E12" s="8">
        <f t="shared" si="0"/>
        <v>12.4</v>
      </c>
      <c r="J12" s="17"/>
    </row>
    <row r="13" spans="2:21" ht="19.5" thickBot="1" x14ac:dyDescent="0.25">
      <c r="B13" s="6">
        <v>6</v>
      </c>
      <c r="C13" s="9">
        <f t="shared" si="1"/>
        <v>76</v>
      </c>
      <c r="D13" s="7">
        <v>14</v>
      </c>
      <c r="E13" s="8">
        <f t="shared" si="0"/>
        <v>12.666666666666666</v>
      </c>
      <c r="J13" s="17"/>
    </row>
    <row r="14" spans="2:21" ht="19.5" thickBot="1" x14ac:dyDescent="0.25">
      <c r="B14" s="6">
        <v>7</v>
      </c>
      <c r="C14" s="9">
        <f t="shared" si="1"/>
        <v>88</v>
      </c>
      <c r="D14" s="7">
        <v>12</v>
      </c>
      <c r="E14" s="8">
        <f t="shared" si="0"/>
        <v>12.571428571428571</v>
      </c>
      <c r="J14" s="17"/>
    </row>
    <row r="15" spans="2:21" ht="19.5" thickBot="1" x14ac:dyDescent="0.25">
      <c r="B15" s="6">
        <v>8</v>
      </c>
      <c r="C15" s="9">
        <f t="shared" si="1"/>
        <v>98</v>
      </c>
      <c r="D15" s="7">
        <v>10</v>
      </c>
      <c r="E15" s="8">
        <f t="shared" si="0"/>
        <v>12.25</v>
      </c>
      <c r="J15" s="17"/>
    </row>
    <row r="16" spans="2:21" ht="19.5" thickBot="1" x14ac:dyDescent="0.25">
      <c r="B16" s="6">
        <v>9</v>
      </c>
      <c r="C16" s="9">
        <f t="shared" si="1"/>
        <v>106</v>
      </c>
      <c r="D16" s="7">
        <v>8</v>
      </c>
      <c r="E16" s="8">
        <f t="shared" si="0"/>
        <v>11.777777777777779</v>
      </c>
      <c r="J16" s="17"/>
    </row>
    <row r="17" spans="2:10" ht="19.5" thickBot="1" x14ac:dyDescent="0.25">
      <c r="B17" s="6">
        <v>10</v>
      </c>
      <c r="C17" s="10">
        <f t="shared" si="1"/>
        <v>112</v>
      </c>
      <c r="D17" s="7">
        <v>6</v>
      </c>
      <c r="E17" s="11">
        <f t="shared" si="0"/>
        <v>11.2</v>
      </c>
      <c r="J17" s="17"/>
    </row>
    <row r="18" spans="2:10" ht="18.75" x14ac:dyDescent="0.2">
      <c r="B18" s="12"/>
      <c r="C18" s="12"/>
      <c r="D18" s="12"/>
      <c r="E18" s="13"/>
      <c r="J18" s="17"/>
    </row>
    <row r="19" spans="2:10" ht="18.75" x14ac:dyDescent="0.2">
      <c r="B19" s="12"/>
      <c r="C19" s="12"/>
      <c r="D19" s="12"/>
      <c r="E19" s="13"/>
    </row>
    <row r="20" spans="2:10" ht="18.75" x14ac:dyDescent="0.2">
      <c r="B20" s="12"/>
      <c r="C20" s="12"/>
      <c r="D20" s="12"/>
      <c r="E20" s="13"/>
    </row>
    <row r="21" spans="2:10" ht="19.5" thickBot="1" x14ac:dyDescent="0.25">
      <c r="B21" s="16" t="s">
        <v>18</v>
      </c>
      <c r="D21" s="2"/>
    </row>
    <row r="22" spans="2:10" ht="19.5" thickBot="1" x14ac:dyDescent="0.25">
      <c r="C22" s="18" t="s">
        <v>4</v>
      </c>
      <c r="D22" s="19">
        <v>12</v>
      </c>
    </row>
    <row r="23" spans="2:10" ht="19.5" thickBot="1" x14ac:dyDescent="0.25">
      <c r="C23" s="18" t="s">
        <v>5</v>
      </c>
      <c r="D23" s="19">
        <v>25</v>
      </c>
    </row>
    <row r="25" spans="2:10" x14ac:dyDescent="0.2">
      <c r="B25" s="25" t="s">
        <v>12</v>
      </c>
      <c r="C25" s="25" t="s">
        <v>13</v>
      </c>
      <c r="D25" s="25" t="s">
        <v>1</v>
      </c>
      <c r="E25" s="25" t="s">
        <v>14</v>
      </c>
      <c r="F25" s="25" t="s">
        <v>16</v>
      </c>
      <c r="G25" s="25" t="s">
        <v>15</v>
      </c>
    </row>
    <row r="26" spans="2:10" ht="25.5" customHeight="1" thickBot="1" x14ac:dyDescent="0.25">
      <c r="B26" s="26" t="s">
        <v>0</v>
      </c>
      <c r="C26" s="26" t="s">
        <v>6</v>
      </c>
      <c r="D26" s="26" t="s">
        <v>7</v>
      </c>
      <c r="E26" s="26" t="s">
        <v>3</v>
      </c>
      <c r="F26" s="26" t="s">
        <v>3</v>
      </c>
      <c r="G26" s="26" t="s">
        <v>2</v>
      </c>
    </row>
    <row r="27" spans="2:10" ht="19.5" thickBot="1" x14ac:dyDescent="0.25">
      <c r="B27" s="20">
        <f>B9</f>
        <v>2</v>
      </c>
      <c r="C27" s="14">
        <f>$D$22*B9+$D$23</f>
        <v>49</v>
      </c>
      <c r="D27" s="15">
        <f>C9</f>
        <v>20</v>
      </c>
      <c r="E27" s="14">
        <f>C27/D27</f>
        <v>2.4500000000000002</v>
      </c>
      <c r="F27" s="14">
        <f>(C27-$D$23)/D27</f>
        <v>1.2</v>
      </c>
    </row>
    <row r="28" spans="2:10" ht="19.5" thickBot="1" x14ac:dyDescent="0.25">
      <c r="B28" s="20">
        <f t="shared" ref="B28:B35" si="2">B10</f>
        <v>3</v>
      </c>
      <c r="C28" s="14">
        <f t="shared" ref="C28:C35" si="3">$D$22*B10+$D$23</f>
        <v>61</v>
      </c>
      <c r="D28" s="15">
        <f t="shared" ref="D28:D35" si="4">C10</f>
        <v>32</v>
      </c>
      <c r="E28" s="14">
        <f t="shared" ref="E28:E35" si="5">C28/D28</f>
        <v>1.90625</v>
      </c>
      <c r="F28" s="14">
        <f t="shared" ref="F28:F35" si="6">(C28-$D$23)/D28</f>
        <v>1.125</v>
      </c>
      <c r="G28" s="14">
        <f>(C28-C27)/(D28-D27)</f>
        <v>1</v>
      </c>
    </row>
    <row r="29" spans="2:10" ht="19.5" thickBot="1" x14ac:dyDescent="0.25">
      <c r="B29" s="20">
        <f t="shared" si="2"/>
        <v>4</v>
      </c>
      <c r="C29" s="14">
        <f t="shared" si="3"/>
        <v>73</v>
      </c>
      <c r="D29" s="15">
        <f t="shared" si="4"/>
        <v>46</v>
      </c>
      <c r="E29" s="14">
        <f t="shared" si="5"/>
        <v>1.5869565217391304</v>
      </c>
      <c r="F29" s="14">
        <f t="shared" si="6"/>
        <v>1.0434782608695652</v>
      </c>
      <c r="G29" s="14">
        <f t="shared" ref="G29:G35" si="7">+(C29-C28)/(D29-D28)</f>
        <v>0.8571428571428571</v>
      </c>
    </row>
    <row r="30" spans="2:10" ht="19.5" thickBot="1" x14ac:dyDescent="0.25">
      <c r="B30" s="20">
        <f t="shared" si="2"/>
        <v>5</v>
      </c>
      <c r="C30" s="14">
        <f t="shared" si="3"/>
        <v>85</v>
      </c>
      <c r="D30" s="15">
        <f t="shared" si="4"/>
        <v>62</v>
      </c>
      <c r="E30" s="14">
        <f t="shared" si="5"/>
        <v>1.3709677419354838</v>
      </c>
      <c r="F30" s="14">
        <f t="shared" si="6"/>
        <v>0.967741935483871</v>
      </c>
      <c r="G30" s="14">
        <f t="shared" si="7"/>
        <v>0.75</v>
      </c>
    </row>
    <row r="31" spans="2:10" ht="19.5" thickBot="1" x14ac:dyDescent="0.25">
      <c r="B31" s="20">
        <f t="shared" si="2"/>
        <v>6</v>
      </c>
      <c r="C31" s="14">
        <f t="shared" si="3"/>
        <v>97</v>
      </c>
      <c r="D31" s="15">
        <f t="shared" si="4"/>
        <v>76</v>
      </c>
      <c r="E31" s="14">
        <f t="shared" si="5"/>
        <v>1.2763157894736843</v>
      </c>
      <c r="F31" s="14">
        <f t="shared" si="6"/>
        <v>0.94736842105263153</v>
      </c>
      <c r="G31" s="14">
        <f t="shared" si="7"/>
        <v>0.8571428571428571</v>
      </c>
    </row>
    <row r="32" spans="2:10" ht="19.5" thickBot="1" x14ac:dyDescent="0.25">
      <c r="B32" s="20">
        <f t="shared" si="2"/>
        <v>7</v>
      </c>
      <c r="C32" s="14">
        <f t="shared" si="3"/>
        <v>109</v>
      </c>
      <c r="D32" s="15">
        <f t="shared" si="4"/>
        <v>88</v>
      </c>
      <c r="E32" s="14">
        <f t="shared" si="5"/>
        <v>1.2386363636363635</v>
      </c>
      <c r="F32" s="14">
        <f t="shared" si="6"/>
        <v>0.95454545454545459</v>
      </c>
      <c r="G32" s="14">
        <f t="shared" si="7"/>
        <v>1</v>
      </c>
    </row>
    <row r="33" spans="2:7" ht="19.5" thickBot="1" x14ac:dyDescent="0.25">
      <c r="B33" s="20">
        <f t="shared" si="2"/>
        <v>8</v>
      </c>
      <c r="C33" s="14">
        <f t="shared" si="3"/>
        <v>121</v>
      </c>
      <c r="D33" s="15">
        <f t="shared" si="4"/>
        <v>98</v>
      </c>
      <c r="E33" s="14">
        <f t="shared" si="5"/>
        <v>1.2346938775510203</v>
      </c>
      <c r="F33" s="14">
        <f t="shared" si="6"/>
        <v>0.97959183673469385</v>
      </c>
      <c r="G33" s="14">
        <f t="shared" si="7"/>
        <v>1.2</v>
      </c>
    </row>
    <row r="34" spans="2:7" ht="19.5" thickBot="1" x14ac:dyDescent="0.25">
      <c r="B34" s="20">
        <f t="shared" si="2"/>
        <v>9</v>
      </c>
      <c r="C34" s="14">
        <f t="shared" si="3"/>
        <v>133</v>
      </c>
      <c r="D34" s="15">
        <f t="shared" si="4"/>
        <v>106</v>
      </c>
      <c r="E34" s="14">
        <f t="shared" si="5"/>
        <v>1.2547169811320755</v>
      </c>
      <c r="F34" s="14">
        <f t="shared" si="6"/>
        <v>1.0188679245283019</v>
      </c>
      <c r="G34" s="14">
        <f t="shared" si="7"/>
        <v>1.5</v>
      </c>
    </row>
    <row r="35" spans="2:7" ht="19.5" thickBot="1" x14ac:dyDescent="0.25">
      <c r="B35" s="20">
        <f t="shared" si="2"/>
        <v>10</v>
      </c>
      <c r="C35" s="14">
        <f t="shared" si="3"/>
        <v>145</v>
      </c>
      <c r="D35" s="15">
        <f t="shared" si="4"/>
        <v>112</v>
      </c>
      <c r="E35" s="14">
        <f t="shared" si="5"/>
        <v>1.2946428571428572</v>
      </c>
      <c r="F35" s="14">
        <f t="shared" si="6"/>
        <v>1.0714285714285714</v>
      </c>
      <c r="G35" s="14">
        <f t="shared" si="7"/>
        <v>2</v>
      </c>
    </row>
  </sheetData>
  <mergeCells count="10">
    <mergeCell ref="F25:F26"/>
    <mergeCell ref="G25:G26"/>
    <mergeCell ref="B7:B8"/>
    <mergeCell ref="C7:C8"/>
    <mergeCell ref="D7:D8"/>
    <mergeCell ref="E7:E8"/>
    <mergeCell ref="B25:B26"/>
    <mergeCell ref="C25:C26"/>
    <mergeCell ref="D25:D26"/>
    <mergeCell ref="E25:E26"/>
  </mergeCells>
  <pageMargins left="0.75" right="0.75" top="1" bottom="0.67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- AYUDA -</vt:lpstr>
      <vt:lpstr>Producción y Costos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hola@rmarketingdigital.com</dc:creator>
  <cp:lastModifiedBy>Luciano Ercolano</cp:lastModifiedBy>
  <dcterms:created xsi:type="dcterms:W3CDTF">2020-02-11T14:32:22Z</dcterms:created>
  <dcterms:modified xsi:type="dcterms:W3CDTF">2021-05-27T16:43:32Z</dcterms:modified>
</cp:coreProperties>
</file>